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showObjects="placeholders" codeName="ThisWorkbook"/>
  <mc:AlternateContent xmlns:mc="http://schemas.openxmlformats.org/markup-compatibility/2006">
    <mc:Choice Requires="x15">
      <x15ac:absPath xmlns:x15ac="http://schemas.microsoft.com/office/spreadsheetml/2010/11/ac" url="https://makino4-my.sharepoint.com/personal/stanley_dixon_makino_com/Documents/Documents/Tax Calculator/FINAL/"/>
    </mc:Choice>
  </mc:AlternateContent>
  <xr:revisionPtr revIDLastSave="5" documentId="8_{F1F45899-053A-4001-97E1-EB797371F51A}" xr6:coauthVersionLast="47" xr6:coauthVersionMax="47" xr10:uidLastSave="{C007CB84-70C8-4EEB-AC18-A54F80BB747E}"/>
  <bookViews>
    <workbookView showHorizontalScroll="0" xWindow="-110" yWindow="-110" windowWidth="22780" windowHeight="14540" tabRatio="792" xr2:uid="{00000000-000D-0000-FFFF-FFFF00000000}"/>
  </bookViews>
  <sheets>
    <sheet name="Worksheet" sheetId="13" r:id="rId1"/>
  </sheets>
  <definedNames>
    <definedName name="_fmv1">#REF!</definedName>
    <definedName name="_fmv9">#REF!</definedName>
    <definedName name="_one1">#REF!</definedName>
    <definedName name="_one9">#REF!</definedName>
    <definedName name="_ten1">#REF!</definedName>
    <definedName name="_ten9">#REF!</definedName>
    <definedName name="amount">#REF!</definedName>
    <definedName name="CardDate">#REF!</definedName>
    <definedName name="CitiFax">#REF!</definedName>
    <definedName name="CitiRep">#REF!</definedName>
    <definedName name="CitiReps">#REF!</definedName>
    <definedName name="CorpPoints">#REF!</definedName>
    <definedName name="date">#REF!</definedName>
    <definedName name="equipment">#REF!</definedName>
    <definedName name="fmv">#REF!</definedName>
    <definedName name="Laddress">#REF!</definedName>
    <definedName name="Lcitystatezip">#REF!</definedName>
    <definedName name="Lcontact">#REF!</definedName>
    <definedName name="lessee">#REF!</definedName>
    <definedName name="Lphone">#REF!</definedName>
    <definedName name="marketplace">#REF!</definedName>
    <definedName name="points">#REF!</definedName>
    <definedName name="_xlnm.Print_Area" localSheetId="0">Worksheet!$A$1:$H$42</definedName>
    <definedName name="Raddress">#REF!</definedName>
    <definedName name="Rcitystatezip">#REF!</definedName>
    <definedName name="Rcompany">#REF!</definedName>
    <definedName name="region">#REF!</definedName>
    <definedName name="Rname">#REF!</definedName>
    <definedName name="Rphone">#REF!</definedName>
    <definedName name="Rtitle">#REF!</definedName>
    <definedName name="TaxBracket">#REF!</definedName>
    <definedName name="TaxLife">#REF!</definedName>
    <definedName name="TaxRat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 i="13" l="1"/>
  <c r="G17" i="13" s="1"/>
  <c r="H16" i="13"/>
  <c r="H17" i="13" s="1"/>
  <c r="H29" i="13" l="1"/>
  <c r="G29" i="13"/>
  <c r="G18" i="13"/>
  <c r="G19" i="13" s="1"/>
  <c r="H18" i="13"/>
  <c r="H20" i="13" s="1"/>
  <c r="H21" i="13" s="1"/>
  <c r="H24" i="13" l="1"/>
  <c r="H26" i="13" s="1"/>
  <c r="H30" i="13" s="1"/>
  <c r="H31" i="13" s="1"/>
  <c r="G20" i="13" l="1"/>
  <c r="G24" i="13" s="1"/>
  <c r="G26" i="13" s="1"/>
  <c r="G30" i="13" s="1"/>
  <c r="G31" i="13" s="1"/>
  <c r="G21" i="13" l="1"/>
</calcChain>
</file>

<file path=xl/sharedStrings.xml><?xml version="1.0" encoding="utf-8"?>
<sst xmlns="http://schemas.openxmlformats.org/spreadsheetml/2006/main" count="47" uniqueCount="36">
  <si>
    <t>Equipment Cost:</t>
  </si>
  <si>
    <t>(A)</t>
  </si>
  <si>
    <t>(B)</t>
  </si>
  <si>
    <t>-</t>
  </si>
  <si>
    <t>(C)</t>
  </si>
  <si>
    <t xml:space="preserve"> Balance </t>
  </si>
  <si>
    <t>=</t>
  </si>
  <si>
    <t>(D)</t>
  </si>
  <si>
    <t>(E)</t>
  </si>
  <si>
    <t>(F)</t>
  </si>
  <si>
    <t>(G)</t>
  </si>
  <si>
    <t>(H)</t>
  </si>
  <si>
    <t>Questions?  Need payments or additional information? Please call us, we will be happy to assist you!</t>
  </si>
  <si>
    <t>TAX SAVINGS SIGNIFICANTLY REDUCE YOUR COST OF EQUIPMENT OWNERSHIP</t>
  </si>
  <si>
    <t>(=) Net Cost of Equipment after Tax Savings:</t>
  </si>
  <si>
    <t>(I)</t>
  </si>
  <si>
    <t xml:space="preserve"> (Less) Total Tax Savings</t>
  </si>
  <si>
    <t xml:space="preserve"> Total Tax Savings </t>
  </si>
  <si>
    <t>Enter Tax Bracket Here &gt;</t>
  </si>
  <si>
    <t xml:space="preserve"> Tax Bracket</t>
  </si>
  <si>
    <t xml:space="preserve"> Total Deductions &amp; Depreciation</t>
  </si>
  <si>
    <t>Tax Savings:</t>
  </si>
  <si>
    <t>N/A</t>
  </si>
  <si>
    <t>x 14.29% =</t>
  </si>
  <si>
    <t>USED</t>
  </si>
  <si>
    <t>NEW</t>
  </si>
  <si>
    <t>Deductions:</t>
  </si>
  <si>
    <t>7-YEAR ASSET LIFE - TAX SAVINGS CALCULATION</t>
  </si>
  <si>
    <t>How it Works</t>
  </si>
  <si>
    <t xml:space="preserve"> 1st Year MACRS Depreciation Allowance (7-year) </t>
  </si>
  <si>
    <t>Enter Equipment Cost Here &gt;</t>
  </si>
  <si>
    <t>x 80% =</t>
  </si>
  <si>
    <t xml:space="preserve"> Section 179 Deduction (up to $1,160,000)</t>
  </si>
  <si>
    <r>
      <t xml:space="preserve">Businesses that purchase qualifying equipment in 2023 may immediately </t>
    </r>
    <r>
      <rPr>
        <b/>
        <sz val="10"/>
        <rFont val="Arial"/>
        <family val="2"/>
      </rPr>
      <t>expense up to $1,160,000</t>
    </r>
    <r>
      <rPr>
        <sz val="10"/>
        <rFont val="Arial"/>
        <family val="2"/>
      </rPr>
      <t xml:space="preserve"> of their new or used equipment costs under extended </t>
    </r>
    <r>
      <rPr>
        <b/>
        <sz val="10"/>
        <rFont val="Arial"/>
        <family val="2"/>
      </rPr>
      <t>Section 179 deduction</t>
    </r>
    <r>
      <rPr>
        <sz val="10"/>
        <rFont val="Arial"/>
        <family val="2"/>
      </rPr>
      <t xml:space="preserve"> limits established by both the American Taxpayer Relief Act. In addition to the immediate expensing allowed under IRC Section 179, businesses acquiring qualifying new** equipment, placed in service during 2023, are allowed to depreciate those costs by utilizing a temporary 80% bonus depreciation allowance as provided through the Tax Cuts and Jobs Act of 2018. </t>
    </r>
  </si>
  <si>
    <t xml:space="preserve"> 80% Bonus Depreciation on New Equipment (only)</t>
  </si>
  <si>
    <r>
      <t xml:space="preserve">* This information does not constitute tax advise. Consult with your tax advisor to determine how to use equipment financing to take advantage of expensing and depreciation tax savings or visit </t>
    </r>
    <r>
      <rPr>
        <u/>
        <sz val="7"/>
        <color indexed="12"/>
        <rFont val="Arial"/>
        <family val="2"/>
      </rPr>
      <t>www.irs.gov</t>
    </r>
    <r>
      <rPr>
        <sz val="7"/>
        <rFont val="Arial"/>
        <family val="2"/>
      </rPr>
      <t xml:space="preserve"> for additional information. Section 179 deductions are not automatic and qualifying taxpayers who want to take advantage of the deduction must elect to do so on </t>
    </r>
    <r>
      <rPr>
        <b/>
        <u/>
        <sz val="7"/>
        <rFont val="Arial"/>
        <family val="2"/>
      </rPr>
      <t>IRS Form 4562</t>
    </r>
    <r>
      <rPr>
        <sz val="7"/>
        <rFont val="Arial"/>
        <family val="2"/>
      </rPr>
      <t xml:space="preserve">.
** Equipment is considered new if it is placed in service by any business for the first time.  Reconditioned equipment can qualify as new if the old or used parts constitute less than 20% of the total cost of the property.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</si>
</sst>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34" x14ac:knownFonts="1">
    <font>
      <sz val="8"/>
      <name val="Arial"/>
    </font>
    <font>
      <i/>
      <sz val="8"/>
      <name val="Arial"/>
      <family val="2"/>
    </font>
    <font>
      <b/>
      <sz val="10"/>
      <name val="Arial"/>
      <family val="2"/>
    </font>
    <font>
      <sz val="10"/>
      <name val="Arial"/>
      <family val="2"/>
    </font>
    <font>
      <sz val="10"/>
      <color indexed="9"/>
      <name val="Arial"/>
      <family val="2"/>
    </font>
    <font>
      <sz val="12"/>
      <name val="Arial"/>
      <family val="2"/>
    </font>
    <font>
      <i/>
      <sz val="12"/>
      <name val="Arial"/>
      <family val="2"/>
    </font>
    <font>
      <sz val="10"/>
      <name val="Arial"/>
      <family val="2"/>
    </font>
    <font>
      <b/>
      <i/>
      <sz val="12"/>
      <name val="Arial"/>
      <family val="2"/>
    </font>
    <font>
      <i/>
      <sz val="12"/>
      <color indexed="10"/>
      <name val="Arial"/>
      <family val="2"/>
    </font>
    <font>
      <b/>
      <i/>
      <sz val="10"/>
      <name val="Arial"/>
      <family val="2"/>
    </font>
    <font>
      <b/>
      <sz val="10"/>
      <color rgb="FFC00000"/>
      <name val="Arial"/>
      <family val="2"/>
    </font>
    <font>
      <sz val="15"/>
      <color indexed="37"/>
      <name val="Arial"/>
      <family val="2"/>
    </font>
    <font>
      <b/>
      <sz val="15"/>
      <color indexed="37"/>
      <name val="Arial"/>
      <family val="2"/>
    </font>
    <font>
      <b/>
      <u/>
      <sz val="10"/>
      <color indexed="9"/>
      <name val="Arial"/>
      <family val="2"/>
    </font>
    <font>
      <b/>
      <u/>
      <sz val="10"/>
      <name val="Arial"/>
      <family val="2"/>
    </font>
    <font>
      <b/>
      <sz val="12"/>
      <name val="Arial"/>
      <family val="2"/>
    </font>
    <font>
      <sz val="8"/>
      <color indexed="9"/>
      <name val="Arial"/>
      <family val="2"/>
    </font>
    <font>
      <sz val="8"/>
      <name val="Arial"/>
      <family val="2"/>
    </font>
    <font>
      <b/>
      <i/>
      <sz val="13"/>
      <color rgb="FFC00000"/>
      <name val="Arial"/>
      <family val="2"/>
    </font>
    <font>
      <b/>
      <sz val="10"/>
      <color indexed="58"/>
      <name val="Arial"/>
      <family val="2"/>
    </font>
    <font>
      <b/>
      <sz val="10"/>
      <color rgb="FF008000"/>
      <name val="Arial"/>
      <family val="2"/>
    </font>
    <font>
      <i/>
      <sz val="13"/>
      <name val="Arial"/>
      <family val="2"/>
    </font>
    <font>
      <sz val="13"/>
      <name val="Arial"/>
      <family val="2"/>
    </font>
    <font>
      <i/>
      <sz val="10"/>
      <name val="Arial"/>
      <family val="2"/>
    </font>
    <font>
      <sz val="14"/>
      <name val="Arial"/>
      <family val="2"/>
    </font>
    <font>
      <b/>
      <sz val="14"/>
      <name val="Arial"/>
      <family val="2"/>
    </font>
    <font>
      <b/>
      <sz val="12"/>
      <color rgb="FFC00000"/>
      <name val="Arial"/>
      <family val="2"/>
    </font>
    <font>
      <b/>
      <i/>
      <sz val="12"/>
      <color rgb="FFC00000"/>
      <name val="Arial"/>
      <family val="2"/>
    </font>
    <font>
      <b/>
      <sz val="15"/>
      <color rgb="FFC00000"/>
      <name val="Arial"/>
      <family val="2"/>
    </font>
    <font>
      <sz val="7"/>
      <name val="Arial"/>
      <family val="2"/>
    </font>
    <font>
      <u/>
      <sz val="7"/>
      <color indexed="12"/>
      <name val="Arial"/>
      <family val="2"/>
    </font>
    <font>
      <b/>
      <u/>
      <sz val="7"/>
      <name val="Arial"/>
      <family val="2"/>
    </font>
    <font>
      <b/>
      <sz val="14"/>
      <color rgb="FF00B050"/>
      <name val="Arial"/>
      <family val="2"/>
    </font>
  </fonts>
  <fills count="5">
    <fill>
      <patternFill patternType="none"/>
    </fill>
    <fill>
      <patternFill patternType="gray125"/>
    </fill>
    <fill>
      <patternFill patternType="solid">
        <fgColor indexed="9"/>
        <bgColor indexed="64"/>
      </patternFill>
    </fill>
    <fill>
      <patternFill patternType="solid">
        <fgColor rgb="FFFFFF99"/>
        <bgColor indexed="64"/>
      </patternFill>
    </fill>
    <fill>
      <patternFill patternType="solid">
        <fgColor rgb="FFCCFFCC"/>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7" fillId="0" borderId="0"/>
  </cellStyleXfs>
  <cellXfs count="77">
    <xf numFmtId="0" fontId="0" fillId="0" borderId="0" xfId="0"/>
    <xf numFmtId="0" fontId="5" fillId="0" borderId="0" xfId="1" applyFont="1" applyFill="1" applyBorder="1" applyAlignment="1" applyProtection="1">
      <protection hidden="1"/>
    </xf>
    <xf numFmtId="0" fontId="5" fillId="0" borderId="0" xfId="1" applyFont="1" applyFill="1" applyBorder="1" applyAlignment="1" applyProtection="1">
      <alignment vertical="center"/>
      <protection hidden="1"/>
    </xf>
    <xf numFmtId="0" fontId="8" fillId="0" borderId="0" xfId="1" applyFont="1" applyFill="1" applyBorder="1" applyAlignment="1" applyProtection="1">
      <alignment vertical="center"/>
      <protection hidden="1"/>
    </xf>
    <xf numFmtId="0" fontId="6" fillId="0" borderId="0" xfId="1" applyFont="1" applyFill="1" applyBorder="1" applyAlignment="1" applyProtection="1">
      <alignment vertical="center"/>
      <protection hidden="1"/>
    </xf>
    <xf numFmtId="0" fontId="6" fillId="0" borderId="0" xfId="1" applyFont="1" applyFill="1" applyBorder="1" applyAlignment="1" applyProtection="1">
      <protection hidden="1"/>
    </xf>
    <xf numFmtId="0" fontId="1" fillId="0" borderId="0" xfId="0" applyFont="1" applyFill="1" applyBorder="1" applyAlignment="1" applyProtection="1">
      <protection hidden="1"/>
    </xf>
    <xf numFmtId="0" fontId="1" fillId="0" borderId="0" xfId="0" applyFont="1" applyFill="1" applyBorder="1" applyAlignment="1" applyProtection="1">
      <alignment vertical="center"/>
      <protection hidden="1"/>
    </xf>
    <xf numFmtId="44" fontId="3" fillId="0" borderId="0" xfId="1" applyNumberFormat="1" applyFont="1" applyFill="1" applyBorder="1" applyAlignment="1" applyProtection="1">
      <alignment vertical="center"/>
      <protection hidden="1"/>
    </xf>
    <xf numFmtId="0" fontId="9" fillId="0" borderId="0" xfId="1" applyFont="1" applyFill="1" applyBorder="1" applyAlignment="1" applyProtection="1">
      <protection hidden="1"/>
    </xf>
    <xf numFmtId="0" fontId="4" fillId="2" borderId="0" xfId="1" applyFont="1" applyFill="1" applyBorder="1" applyAlignment="1" applyProtection="1">
      <protection hidden="1"/>
    </xf>
    <xf numFmtId="0" fontId="3" fillId="2" borderId="0" xfId="1" applyFont="1" applyFill="1" applyBorder="1" applyAlignment="1" applyProtection="1">
      <alignment vertical="center"/>
      <protection hidden="1"/>
    </xf>
    <xf numFmtId="0" fontId="3" fillId="2" borderId="0" xfId="1" applyFont="1" applyFill="1" applyBorder="1" applyAlignment="1" applyProtection="1">
      <protection hidden="1"/>
    </xf>
    <xf numFmtId="0" fontId="3" fillId="0" borderId="0" xfId="1" applyFont="1" applyFill="1" applyBorder="1" applyAlignment="1" applyProtection="1">
      <protection hidden="1"/>
    </xf>
    <xf numFmtId="44" fontId="3" fillId="0" borderId="0" xfId="1" applyNumberFormat="1" applyFont="1" applyFill="1" applyBorder="1" applyAlignment="1" applyProtection="1">
      <alignment horizontal="left" vertical="center"/>
      <protection hidden="1"/>
    </xf>
    <xf numFmtId="44" fontId="3" fillId="4" borderId="0" xfId="1" applyNumberFormat="1" applyFont="1" applyFill="1" applyBorder="1" applyAlignment="1" applyProtection="1">
      <alignment vertical="center"/>
      <protection hidden="1"/>
    </xf>
    <xf numFmtId="0" fontId="3" fillId="0" borderId="0" xfId="1" applyFont="1" applyFill="1" applyBorder="1" applyAlignment="1" applyProtection="1">
      <alignment horizontal="right" vertical="center"/>
      <protection hidden="1"/>
    </xf>
    <xf numFmtId="0" fontId="3" fillId="2" borderId="0" xfId="1" applyFont="1" applyFill="1" applyBorder="1" applyProtection="1">
      <protection hidden="1"/>
    </xf>
    <xf numFmtId="0" fontId="14" fillId="0" borderId="0" xfId="1" applyFont="1" applyFill="1" applyBorder="1" applyAlignment="1" applyProtection="1">
      <alignment horizontal="center" vertical="center"/>
      <protection hidden="1"/>
    </xf>
    <xf numFmtId="0" fontId="15" fillId="0" borderId="0" xfId="1" applyFont="1" applyFill="1" applyBorder="1" applyAlignment="1" applyProtection="1">
      <alignment horizontal="right" vertical="center"/>
      <protection hidden="1"/>
    </xf>
    <xf numFmtId="0" fontId="16" fillId="0" borderId="0" xfId="1" applyFont="1" applyFill="1" applyBorder="1" applyAlignment="1" applyProtection="1">
      <alignment vertical="center"/>
      <protection hidden="1"/>
    </xf>
    <xf numFmtId="0" fontId="17" fillId="2" borderId="0" xfId="1" applyFont="1" applyFill="1" applyBorder="1" applyAlignment="1" applyProtection="1">
      <protection hidden="1"/>
    </xf>
    <xf numFmtId="164" fontId="20" fillId="0" borderId="0" xfId="1" applyNumberFormat="1" applyFont="1" applyFill="1" applyBorder="1" applyAlignment="1" applyProtection="1">
      <alignment horizontal="right" vertical="center"/>
      <protection hidden="1"/>
    </xf>
    <xf numFmtId="0" fontId="20" fillId="0" borderId="0" xfId="1" applyFont="1" applyFill="1" applyBorder="1" applyAlignment="1" applyProtection="1">
      <alignment horizontal="left" vertical="center"/>
      <protection hidden="1"/>
    </xf>
    <xf numFmtId="0" fontId="21" fillId="0" borderId="0" xfId="1" applyFont="1" applyFill="1" applyBorder="1" applyAlignment="1" applyProtection="1">
      <alignment horizontal="left" vertical="center" indent="1"/>
      <protection hidden="1"/>
    </xf>
    <xf numFmtId="0" fontId="2" fillId="0" borderId="0" xfId="1" applyFont="1" applyFill="1" applyBorder="1" applyAlignment="1" applyProtection="1">
      <alignment horizontal="right" vertical="center"/>
      <protection hidden="1"/>
    </xf>
    <xf numFmtId="164" fontId="2" fillId="4" borderId="6" xfId="1" applyNumberFormat="1" applyFont="1" applyFill="1" applyBorder="1" applyAlignment="1" applyProtection="1">
      <alignment horizontal="right" vertical="center"/>
      <protection hidden="1"/>
    </xf>
    <xf numFmtId="0" fontId="2" fillId="4" borderId="0" xfId="1" applyFont="1" applyFill="1" applyBorder="1" applyAlignment="1" applyProtection="1">
      <alignment horizontal="left" vertical="center"/>
      <protection hidden="1"/>
    </xf>
    <xf numFmtId="0" fontId="2" fillId="4" borderId="0" xfId="1" applyFont="1" applyFill="1" applyBorder="1" applyAlignment="1" applyProtection="1">
      <alignment horizontal="left" vertical="center" indent="1"/>
      <protection hidden="1"/>
    </xf>
    <xf numFmtId="164" fontId="3" fillId="0" borderId="7" xfId="1" applyNumberFormat="1" applyFont="1" applyFill="1" applyBorder="1" applyAlignment="1" applyProtection="1">
      <alignment horizontal="right" vertical="center"/>
      <protection hidden="1"/>
    </xf>
    <xf numFmtId="44" fontId="24" fillId="0" borderId="0" xfId="1" applyNumberFormat="1" applyFont="1" applyFill="1" applyBorder="1" applyAlignment="1" applyProtection="1">
      <alignment horizontal="left" vertical="center"/>
      <protection hidden="1"/>
    </xf>
    <xf numFmtId="44" fontId="2" fillId="0" borderId="0" xfId="1" applyNumberFormat="1" applyFont="1" applyFill="1" applyBorder="1" applyAlignment="1" applyProtection="1">
      <alignment horizontal="left" vertical="center"/>
      <protection hidden="1"/>
    </xf>
    <xf numFmtId="0" fontId="2" fillId="0" borderId="0" xfId="1" applyFont="1" applyFill="1" applyBorder="1" applyAlignment="1" applyProtection="1">
      <alignment horizontal="left" vertical="center" indent="1"/>
      <protection hidden="1"/>
    </xf>
    <xf numFmtId="164" fontId="3" fillId="4" borderId="7" xfId="1" applyNumberFormat="1" applyFont="1" applyFill="1" applyBorder="1" applyAlignment="1" applyProtection="1">
      <alignment horizontal="right" vertical="center"/>
      <protection hidden="1"/>
    </xf>
    <xf numFmtId="44" fontId="2" fillId="4" borderId="0" xfId="1" applyNumberFormat="1" applyFont="1" applyFill="1" applyBorder="1" applyAlignment="1" applyProtection="1">
      <alignment horizontal="left" vertical="center"/>
      <protection hidden="1"/>
    </xf>
    <xf numFmtId="0" fontId="11" fillId="0" borderId="0" xfId="1" applyFont="1" applyFill="1" applyBorder="1" applyAlignment="1" applyProtection="1">
      <alignment horizontal="right" vertical="center"/>
      <protection hidden="1"/>
    </xf>
    <xf numFmtId="0" fontId="0" fillId="0" borderId="0" xfId="0" applyBorder="1" applyAlignment="1" applyProtection="1">
      <alignment horizontal="left"/>
    </xf>
    <xf numFmtId="164" fontId="3" fillId="0" borderId="1" xfId="1" applyNumberFormat="1" applyFont="1" applyFill="1" applyBorder="1" applyAlignment="1" applyProtection="1">
      <alignment horizontal="right" vertical="center"/>
      <protection hidden="1"/>
    </xf>
    <xf numFmtId="44" fontId="3" fillId="0" borderId="0" xfId="1" applyNumberFormat="1" applyFont="1" applyFill="1" applyBorder="1" applyAlignment="1" applyProtection="1">
      <alignment horizontal="right" vertical="center"/>
      <protection hidden="1"/>
    </xf>
    <xf numFmtId="164" fontId="24" fillId="0" borderId="7" xfId="1" applyNumberFormat="1" applyFont="1" applyFill="1" applyBorder="1" applyAlignment="1" applyProtection="1">
      <alignment horizontal="center" vertical="center"/>
      <protection hidden="1"/>
    </xf>
    <xf numFmtId="0" fontId="0" fillId="0" borderId="3" xfId="0" applyBorder="1" applyAlignment="1" applyProtection="1">
      <alignment horizontal="left"/>
    </xf>
    <xf numFmtId="44" fontId="2" fillId="0" borderId="3" xfId="1" applyNumberFormat="1" applyFont="1" applyFill="1" applyBorder="1" applyAlignment="1" applyProtection="1">
      <alignment horizontal="left" vertical="center"/>
      <protection hidden="1"/>
    </xf>
    <xf numFmtId="164" fontId="3" fillId="0" borderId="7" xfId="1" applyNumberFormat="1" applyFont="1" applyFill="1" applyBorder="1" applyAlignment="1" applyProtection="1">
      <alignment horizontal="right" vertical="center"/>
    </xf>
    <xf numFmtId="0" fontId="15" fillId="0" borderId="0" xfId="1" applyFont="1" applyFill="1" applyBorder="1" applyAlignment="1" applyProtection="1">
      <alignment horizontal="center" vertical="center"/>
      <protection hidden="1"/>
    </xf>
    <xf numFmtId="0" fontId="2" fillId="0" borderId="0" xfId="1" applyFont="1" applyFill="1" applyBorder="1" applyAlignment="1" applyProtection="1">
      <alignment vertical="center"/>
      <protection hidden="1"/>
    </xf>
    <xf numFmtId="0" fontId="8" fillId="2" borderId="0" xfId="1" applyFont="1" applyFill="1" applyBorder="1" applyAlignment="1" applyProtection="1">
      <alignment horizontal="center" vertical="center"/>
      <protection hidden="1"/>
    </xf>
    <xf numFmtId="0" fontId="16" fillId="2" borderId="1" xfId="1" applyFont="1" applyFill="1" applyBorder="1" applyAlignment="1" applyProtection="1">
      <alignment horizontal="center" vertical="center"/>
      <protection hidden="1"/>
    </xf>
    <xf numFmtId="0" fontId="28" fillId="2" borderId="0" xfId="1" applyFont="1" applyFill="1" applyBorder="1" applyAlignment="1" applyProtection="1">
      <alignment horizontal="center" vertical="center"/>
      <protection hidden="1"/>
    </xf>
    <xf numFmtId="0" fontId="5" fillId="0" borderId="0" xfId="1" applyFont="1" applyFill="1" applyBorder="1" applyProtection="1">
      <protection hidden="1"/>
    </xf>
    <xf numFmtId="0" fontId="3" fillId="0" borderId="0" xfId="1" applyFont="1" applyFill="1" applyBorder="1" applyProtection="1">
      <protection hidden="1"/>
    </xf>
    <xf numFmtId="44" fontId="23" fillId="0" borderId="0" xfId="1" applyNumberFormat="1" applyFont="1" applyFill="1" applyBorder="1" applyAlignment="1" applyProtection="1">
      <alignment horizontal="right" vertical="center"/>
      <protection hidden="1"/>
    </xf>
    <xf numFmtId="44" fontId="23" fillId="0" borderId="3" xfId="1" applyNumberFormat="1" applyFont="1" applyFill="1" applyBorder="1" applyAlignment="1" applyProtection="1">
      <alignment horizontal="right" vertical="center"/>
      <protection hidden="1"/>
    </xf>
    <xf numFmtId="44" fontId="22" fillId="0" borderId="0" xfId="1" applyNumberFormat="1" applyFont="1" applyFill="1" applyBorder="1" applyAlignment="1" applyProtection="1">
      <alignment horizontal="right" vertical="center"/>
      <protection hidden="1"/>
    </xf>
    <xf numFmtId="44" fontId="24" fillId="0" borderId="0" xfId="1" applyNumberFormat="1" applyFont="1" applyFill="1" applyBorder="1" applyAlignment="1" applyProtection="1">
      <alignment horizontal="right" vertical="center"/>
      <protection hidden="1"/>
    </xf>
    <xf numFmtId="44" fontId="22" fillId="4" borderId="0" xfId="1" applyNumberFormat="1" applyFont="1" applyFill="1" applyBorder="1" applyAlignment="1" applyProtection="1">
      <alignment horizontal="right" vertical="center"/>
      <protection hidden="1"/>
    </xf>
    <xf numFmtId="0" fontId="3" fillId="0" borderId="0" xfId="1" applyFont="1" applyFill="1" applyBorder="1" applyAlignment="1" applyProtection="1">
      <alignment horizontal="left" vertical="center" wrapText="1"/>
      <protection hidden="1"/>
    </xf>
    <xf numFmtId="0" fontId="0" fillId="0" borderId="0" xfId="0" applyBorder="1" applyAlignment="1" applyProtection="1"/>
    <xf numFmtId="0" fontId="30" fillId="0" borderId="0" xfId="1" applyFont="1" applyFill="1" applyBorder="1" applyAlignment="1" applyProtection="1">
      <alignment horizontal="left" vertical="center" wrapText="1"/>
      <protection hidden="1"/>
    </xf>
    <xf numFmtId="0" fontId="30" fillId="0" borderId="0" xfId="0" applyFont="1" applyBorder="1" applyAlignment="1" applyProtection="1">
      <alignment horizontal="left" wrapText="1"/>
    </xf>
    <xf numFmtId="0" fontId="30" fillId="0" borderId="0" xfId="0" applyFont="1" applyBorder="1" applyAlignment="1" applyProtection="1"/>
    <xf numFmtId="0" fontId="10" fillId="0" borderId="0" xfId="1" applyFont="1" applyFill="1" applyBorder="1" applyAlignment="1" applyProtection="1">
      <alignment horizontal="center" vertical="center" wrapText="1"/>
      <protection hidden="1"/>
    </xf>
    <xf numFmtId="0" fontId="13" fillId="0" borderId="0" xfId="1" applyFont="1" applyFill="1" applyBorder="1" applyAlignment="1" applyProtection="1">
      <alignment vertical="center" wrapText="1"/>
      <protection hidden="1"/>
    </xf>
    <xf numFmtId="0" fontId="12" fillId="0" borderId="0" xfId="0" applyFont="1" applyBorder="1" applyAlignment="1" applyProtection="1">
      <alignment wrapText="1"/>
      <protection hidden="1"/>
    </xf>
    <xf numFmtId="164" fontId="33" fillId="3" borderId="2" xfId="1" applyNumberFormat="1" applyFont="1" applyFill="1" applyBorder="1" applyAlignment="1" applyProtection="1">
      <alignment horizontal="center" vertical="center"/>
      <protection locked="0" hidden="1"/>
    </xf>
    <xf numFmtId="164" fontId="33" fillId="3" borderId="4" xfId="1" applyNumberFormat="1" applyFont="1" applyFill="1" applyBorder="1" applyAlignment="1" applyProtection="1">
      <alignment horizontal="center" vertical="center"/>
      <protection locked="0" hidden="1"/>
    </xf>
    <xf numFmtId="0" fontId="29" fillId="0" borderId="0" xfId="1" applyFont="1" applyFill="1" applyBorder="1" applyAlignment="1" applyProtection="1">
      <alignment horizontal="left"/>
      <protection hidden="1"/>
    </xf>
    <xf numFmtId="0" fontId="3" fillId="0" borderId="0" xfId="1" applyFont="1" applyFill="1" applyBorder="1" applyAlignment="1" applyProtection="1">
      <alignment horizontal="left" vertical="center" wrapText="1"/>
      <protection hidden="1"/>
    </xf>
    <xf numFmtId="0" fontId="0" fillId="0" borderId="0" xfId="0" applyBorder="1" applyAlignment="1" applyProtection="1"/>
    <xf numFmtId="0" fontId="2" fillId="0" borderId="0" xfId="1" applyFont="1" applyFill="1" applyBorder="1" applyAlignment="1" applyProtection="1">
      <alignment horizontal="center" vertical="center" wrapText="1"/>
      <protection hidden="1"/>
    </xf>
    <xf numFmtId="0" fontId="18" fillId="0" borderId="0" xfId="0" applyFont="1" applyBorder="1" applyAlignment="1" applyProtection="1">
      <alignment horizontal="center"/>
    </xf>
    <xf numFmtId="0" fontId="26" fillId="0" borderId="0" xfId="1" applyFont="1" applyFill="1" applyBorder="1" applyAlignment="1" applyProtection="1">
      <alignment horizontal="left" vertical="center"/>
      <protection hidden="1"/>
    </xf>
    <xf numFmtId="0" fontId="25" fillId="0" borderId="0" xfId="0" applyFont="1" applyBorder="1" applyAlignment="1" applyProtection="1">
      <alignment horizontal="left" vertical="center"/>
    </xf>
    <xf numFmtId="0" fontId="19" fillId="2" borderId="2" xfId="1" applyFont="1" applyFill="1" applyBorder="1" applyAlignment="1" applyProtection="1">
      <alignment horizontal="center" vertical="center"/>
      <protection hidden="1"/>
    </xf>
    <xf numFmtId="0" fontId="19" fillId="2" borderId="5" xfId="1" applyFont="1" applyFill="1" applyBorder="1" applyAlignment="1" applyProtection="1">
      <alignment horizontal="center" vertical="center"/>
      <protection hidden="1"/>
    </xf>
    <xf numFmtId="0" fontId="19" fillId="2" borderId="4" xfId="1" applyFont="1" applyFill="1" applyBorder="1" applyAlignment="1" applyProtection="1">
      <alignment horizontal="center" vertical="center"/>
      <protection hidden="1"/>
    </xf>
    <xf numFmtId="9" fontId="27" fillId="3" borderId="2" xfId="1" applyNumberFormat="1" applyFont="1" applyFill="1" applyBorder="1" applyAlignment="1" applyProtection="1">
      <alignment horizontal="center" vertical="center"/>
      <protection locked="0" hidden="1"/>
    </xf>
    <xf numFmtId="9" fontId="27" fillId="3" borderId="4" xfId="1" applyNumberFormat="1" applyFont="1" applyFill="1" applyBorder="1" applyAlignment="1" applyProtection="1">
      <alignment horizontal="center" vertical="center"/>
      <protection locked="0" hidden="1"/>
    </xf>
  </cellXfs>
  <cellStyles count="2">
    <cellStyle name="Normal" xfId="0" builtinId="0"/>
    <cellStyle name="Normal_PSS Quick Quote 2Q2004 Unprotected1" xfId="1" xr:uid="{00000000-0005-0000-0000-000001000000}"/>
  </cellStyles>
  <dxfs count="2">
    <dxf>
      <font>
        <condense val="0"/>
        <extend val="0"/>
        <color auto="1"/>
      </font>
    </dxf>
    <dxf>
      <font>
        <condense val="0"/>
        <extend val="0"/>
        <color indexed="9"/>
      </font>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8</xdr:col>
      <xdr:colOff>0</xdr:colOff>
      <xdr:row>7</xdr:row>
      <xdr:rowOff>300990</xdr:rowOff>
    </xdr:to>
    <xdr:pic>
      <xdr:nvPicPr>
        <xdr:cNvPr id="12" name="Picture 11" descr="sweep.jpg">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 cstate="print"/>
        <a:stretch>
          <a:fillRect/>
        </a:stretch>
      </xdr:blipFill>
      <xdr:spPr>
        <a:xfrm>
          <a:off x="9525" y="9525"/>
          <a:ext cx="8324850" cy="1419225"/>
        </a:xfrm>
        <a:prstGeom prst="rect">
          <a:avLst/>
        </a:prstGeom>
      </xdr:spPr>
    </xdr:pic>
    <xdr:clientData/>
  </xdr:twoCellAnchor>
  <xdr:twoCellAnchor>
    <xdr:from>
      <xdr:col>3</xdr:col>
      <xdr:colOff>95251</xdr:colOff>
      <xdr:row>0</xdr:row>
      <xdr:rowOff>133350</xdr:rowOff>
    </xdr:from>
    <xdr:to>
      <xdr:col>7</xdr:col>
      <xdr:colOff>1123951</xdr:colOff>
      <xdr:row>7</xdr:row>
      <xdr:rowOff>314325</xdr:rowOff>
    </xdr:to>
    <xdr:sp macro="" textlink="">
      <xdr:nvSpPr>
        <xdr:cNvPr id="13" name="Text Box 47">
          <a:extLst>
            <a:ext uri="{FF2B5EF4-FFF2-40B4-BE49-F238E27FC236}">
              <a16:creationId xmlns:a16="http://schemas.microsoft.com/office/drawing/2014/main" id="{00000000-0008-0000-0000-00000D000000}"/>
            </a:ext>
          </a:extLst>
        </xdr:cNvPr>
        <xdr:cNvSpPr txBox="1">
          <a:spLocks noChangeArrowheads="1"/>
        </xdr:cNvSpPr>
      </xdr:nvSpPr>
      <xdr:spPr bwMode="auto">
        <a:xfrm>
          <a:off x="2466976" y="133350"/>
          <a:ext cx="5791200" cy="1314450"/>
        </a:xfrm>
        <a:prstGeom prst="rect">
          <a:avLst/>
        </a:prstGeom>
        <a:noFill/>
        <a:ln w="9525">
          <a:noFill/>
          <a:miter lim="800000"/>
          <a:headEnd/>
          <a:tailEnd/>
        </a:ln>
      </xdr:spPr>
      <xdr:txBody>
        <a:bodyPr vertOverflow="clip" wrap="square" lIns="91440" tIns="45720" rIns="91440" bIns="45720" anchor="t" upright="1"/>
        <a:lstStyle/>
        <a:p>
          <a:pPr algn="ctr" rtl="0">
            <a:defRPr sz="1000"/>
          </a:pPr>
          <a:r>
            <a:rPr lang="en-US" sz="2000" b="1" i="0" u="none" strike="noStrike" baseline="0">
              <a:solidFill>
                <a:srgbClr val="0070C0"/>
              </a:solidFill>
              <a:latin typeface="Verdana" pitchFamily="34" charset="0"/>
            </a:rPr>
            <a:t>2023 Section 179 &amp; </a:t>
          </a:r>
        </a:p>
        <a:p>
          <a:pPr algn="ctr" rtl="0">
            <a:defRPr sz="1000"/>
          </a:pPr>
          <a:r>
            <a:rPr lang="en-US" sz="2000" b="1" i="0" u="none" strike="noStrike" baseline="0">
              <a:solidFill>
                <a:srgbClr val="0070C0"/>
              </a:solidFill>
              <a:latin typeface="Verdana" pitchFamily="34" charset="0"/>
            </a:rPr>
            <a:t>Bonus Depreciation Tax Savings Calculator</a:t>
          </a:r>
        </a:p>
      </xdr:txBody>
    </xdr:sp>
    <xdr:clientData/>
  </xdr:twoCellAnchor>
  <xdr:twoCellAnchor editAs="oneCell">
    <xdr:from>
      <xdr:col>1</xdr:col>
      <xdr:colOff>38100</xdr:colOff>
      <xdr:row>1</xdr:row>
      <xdr:rowOff>9524</xdr:rowOff>
    </xdr:from>
    <xdr:to>
      <xdr:col>3</xdr:col>
      <xdr:colOff>117662</xdr:colOff>
      <xdr:row>6</xdr:row>
      <xdr:rowOff>114299</xdr:rowOff>
    </xdr:to>
    <xdr:pic>
      <xdr:nvPicPr>
        <xdr:cNvPr id="14" name="Picture 2">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57175" y="171449"/>
          <a:ext cx="2232212" cy="914400"/>
        </a:xfrm>
        <a:prstGeom prst="rect">
          <a:avLst/>
        </a:prstGeom>
        <a:noFill/>
      </xdr:spPr>
    </xdr:pic>
    <xdr:clientData/>
  </xdr:twoCellAnchor>
  <xdr:twoCellAnchor editAs="oneCell">
    <xdr:from>
      <xdr:col>0</xdr:col>
      <xdr:colOff>0</xdr:colOff>
      <xdr:row>35</xdr:row>
      <xdr:rowOff>102645</xdr:rowOff>
    </xdr:from>
    <xdr:to>
      <xdr:col>8</xdr:col>
      <xdr:colOff>0</xdr:colOff>
      <xdr:row>286</xdr:row>
      <xdr:rowOff>1045</xdr:rowOff>
    </xdr:to>
    <xdr:pic>
      <xdr:nvPicPr>
        <xdr:cNvPr id="15" name="Picture 14" descr="sweep.jpg">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 cstate="print"/>
        <a:stretch>
          <a:fillRect/>
        </a:stretch>
      </xdr:blipFill>
      <xdr:spPr>
        <a:xfrm>
          <a:off x="0" y="9189495"/>
          <a:ext cx="8324850" cy="1419225"/>
        </a:xfrm>
        <a:prstGeom prst="rect">
          <a:avLst/>
        </a:prstGeom>
      </xdr:spPr>
    </xdr:pic>
    <xdr:clientData/>
  </xdr:twoCellAnchor>
  <xdr:twoCellAnchor>
    <xdr:from>
      <xdr:col>0</xdr:col>
      <xdr:colOff>152401</xdr:colOff>
      <xdr:row>37</xdr:row>
      <xdr:rowOff>121695</xdr:rowOff>
    </xdr:from>
    <xdr:to>
      <xdr:col>3</xdr:col>
      <xdr:colOff>847726</xdr:colOff>
      <xdr:row>287</xdr:row>
      <xdr:rowOff>123825</xdr:rowOff>
    </xdr:to>
    <xdr:sp macro="" textlink="">
      <xdr:nvSpPr>
        <xdr:cNvPr id="16" name="Text Box 47">
          <a:extLst>
            <a:ext uri="{FF2B5EF4-FFF2-40B4-BE49-F238E27FC236}">
              <a16:creationId xmlns:a16="http://schemas.microsoft.com/office/drawing/2014/main" id="{00000000-0008-0000-0000-000010000000}"/>
            </a:ext>
          </a:extLst>
        </xdr:cNvPr>
        <xdr:cNvSpPr txBox="1">
          <a:spLocks noChangeArrowheads="1"/>
        </xdr:cNvSpPr>
      </xdr:nvSpPr>
      <xdr:spPr bwMode="auto">
        <a:xfrm>
          <a:off x="152401" y="9522870"/>
          <a:ext cx="3067050" cy="1373730"/>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70C0"/>
              </a:solidFill>
              <a:latin typeface="+mn-lt"/>
            </a:rPr>
            <a:t>Makino Capital Services</a:t>
          </a:r>
        </a:p>
        <a:p>
          <a:pPr algn="l" rtl="0">
            <a:defRPr sz="1000"/>
          </a:pPr>
          <a:r>
            <a:rPr lang="en-US" sz="1200" b="1" i="0" u="none" strike="noStrike" baseline="0">
              <a:solidFill>
                <a:srgbClr val="0070C0"/>
              </a:solidFill>
              <a:latin typeface="+mn-lt"/>
            </a:rPr>
            <a:t>7680 Innovation Way  .  Mason, Ohio  45040</a:t>
          </a:r>
        </a:p>
        <a:p>
          <a:pPr algn="l" rtl="0">
            <a:defRPr sz="1000"/>
          </a:pPr>
          <a:r>
            <a:rPr lang="en-US" sz="1200" b="1" i="0" u="none" strike="noStrike" baseline="0">
              <a:solidFill>
                <a:srgbClr val="0070C0"/>
              </a:solidFill>
              <a:latin typeface="+mn-lt"/>
            </a:rPr>
            <a:t>513-573-5424  .  Fax: 513-573-4565</a:t>
          </a:r>
        </a:p>
        <a:p>
          <a:pPr algn="l" rtl="0">
            <a:defRPr sz="1000"/>
          </a:pPr>
          <a:r>
            <a:rPr lang="en-US" sz="1200" b="1" i="0" u="none" strike="noStrike" baseline="0">
              <a:solidFill>
                <a:srgbClr val="0070C0"/>
              </a:solidFill>
              <a:latin typeface="+mn-lt"/>
            </a:rPr>
            <a:t>www.makino.com</a:t>
          </a:r>
        </a:p>
      </xdr:txBody>
    </xdr:sp>
    <xdr:clientData/>
  </xdr:twoCellAnchor>
  <xdr:twoCellAnchor editAs="oneCell">
    <xdr:from>
      <xdr:col>3</xdr:col>
      <xdr:colOff>1190624</xdr:colOff>
      <xdr:row>37</xdr:row>
      <xdr:rowOff>115382</xdr:rowOff>
    </xdr:from>
    <xdr:to>
      <xdr:col>5</xdr:col>
      <xdr:colOff>719641</xdr:colOff>
      <xdr:row>41</xdr:row>
      <xdr:rowOff>70259</xdr:rowOff>
    </xdr:to>
    <xdr:pic>
      <xdr:nvPicPr>
        <xdr:cNvPr id="17" name="Picture 2">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62349" y="9516557"/>
          <a:ext cx="1898837" cy="777837"/>
        </a:xfrm>
        <a:prstGeom prst="rect">
          <a:avLst/>
        </a:prstGeom>
        <a:noFill/>
      </xdr:spPr>
    </xdr:pic>
    <xdr:clientData/>
  </xdr:twoCellAnchor>
  <xdr:twoCellAnchor>
    <xdr:from>
      <xdr:col>5</xdr:col>
      <xdr:colOff>1076326</xdr:colOff>
      <xdr:row>38</xdr:row>
      <xdr:rowOff>10583</xdr:rowOff>
    </xdr:from>
    <xdr:to>
      <xdr:col>9</xdr:col>
      <xdr:colOff>38101</xdr:colOff>
      <xdr:row>287</xdr:row>
      <xdr:rowOff>116417</xdr:rowOff>
    </xdr:to>
    <xdr:sp macro="" textlink="">
      <xdr:nvSpPr>
        <xdr:cNvPr id="18" name="Text Box 47">
          <a:extLst>
            <a:ext uri="{FF2B5EF4-FFF2-40B4-BE49-F238E27FC236}">
              <a16:creationId xmlns:a16="http://schemas.microsoft.com/office/drawing/2014/main" id="{00000000-0008-0000-0000-000012000000}"/>
            </a:ext>
          </a:extLst>
        </xdr:cNvPr>
        <xdr:cNvSpPr txBox="1">
          <a:spLocks noChangeArrowheads="1"/>
        </xdr:cNvSpPr>
      </xdr:nvSpPr>
      <xdr:spPr bwMode="auto">
        <a:xfrm>
          <a:off x="5849409" y="9683750"/>
          <a:ext cx="3078692" cy="1270000"/>
        </a:xfrm>
        <a:prstGeom prst="rect">
          <a:avLst/>
        </a:prstGeom>
        <a:noFill/>
        <a:ln w="9525">
          <a:noFill/>
          <a:miter lim="800000"/>
          <a:headEnd/>
          <a:tailEnd/>
        </a:ln>
      </xdr:spPr>
      <xdr:txBody>
        <a:bodyPr vertOverflow="clip" wrap="square" lIns="91440" tIns="45720" rIns="91440" bIns="45720" anchor="ctr" upright="1"/>
        <a:lstStyle/>
        <a:p>
          <a:pPr algn="l" rtl="0">
            <a:defRPr sz="1000"/>
          </a:pPr>
          <a:r>
            <a:rPr lang="en-US" sz="1050" b="1" i="0" u="none" strike="noStrike" baseline="0">
              <a:solidFill>
                <a:srgbClr val="0070C0"/>
              </a:solidFill>
              <a:latin typeface="+mn-lt"/>
            </a:rPr>
            <a:t>Bill Schwanki</a:t>
          </a:r>
        </a:p>
        <a:p>
          <a:pPr algn="l" rtl="0">
            <a:defRPr sz="1000"/>
          </a:pPr>
          <a:r>
            <a:rPr lang="en-US" sz="1050" b="1" i="0" u="none" strike="noStrike" baseline="0">
              <a:solidFill>
                <a:srgbClr val="0070C0"/>
              </a:solidFill>
              <a:latin typeface="+mn-lt"/>
            </a:rPr>
            <a:t>Phone:  (248) 232-6279</a:t>
          </a:r>
        </a:p>
        <a:p>
          <a:pPr algn="l" rtl="0">
            <a:defRPr sz="1000"/>
          </a:pPr>
          <a:r>
            <a:rPr lang="en-US" sz="1050" b="1" i="0" u="none" strike="noStrike" baseline="0">
              <a:solidFill>
                <a:srgbClr val="0070C0"/>
              </a:solidFill>
              <a:latin typeface="+mn-lt"/>
            </a:rPr>
            <a:t>Cell:  (248) 320-7513 </a:t>
          </a:r>
        </a:p>
        <a:p>
          <a:pPr algn="l" rtl="0">
            <a:defRPr sz="1000"/>
          </a:pPr>
          <a:r>
            <a:rPr lang="en-US" sz="1050" b="1" i="0" u="none" strike="noStrike" baseline="0">
              <a:solidFill>
                <a:srgbClr val="0070C0"/>
              </a:solidFill>
              <a:latin typeface="+mn-lt"/>
            </a:rPr>
            <a:t>william.schwanki@makino.com</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50" b="1" i="0" u="none" strike="noStrike" kern="0" cap="none" spc="0" normalizeH="0" baseline="0" noProof="0">
            <a:ln>
              <a:noFill/>
            </a:ln>
            <a:solidFill>
              <a:srgbClr val="0070C0"/>
            </a:solidFill>
            <a:effectLst/>
            <a:uLnTx/>
            <a:uFillTx/>
            <a:latin typeface="+mn-lt"/>
            <a:ea typeface="+mn-ea"/>
            <a:cs typeface="+mn-cs"/>
          </a:endParaRPr>
        </a:p>
        <a:p>
          <a:pPr algn="l" rtl="0">
            <a:defRPr sz="1000"/>
          </a:pPr>
          <a:endParaRPr lang="en-US" sz="1200" b="1" i="0" u="none" strike="noStrike" baseline="0">
            <a:solidFill>
              <a:srgbClr val="0070C0"/>
            </a:solidFill>
            <a:latin typeface="+mn-l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89"/>
  <sheetViews>
    <sheetView showGridLines="0" tabSelected="1" topLeftCell="A14" zoomScale="90" zoomScaleNormal="90" zoomScalePageLayoutView="75" workbookViewId="0">
      <selection activeCell="G14" sqref="G14:H14"/>
    </sheetView>
  </sheetViews>
  <sheetFormatPr defaultColWidth="0" defaultRowHeight="12.5" zeroHeight="1" x14ac:dyDescent="0.25"/>
  <cols>
    <col min="1" max="1" width="3.77734375" style="12" customWidth="1"/>
    <col min="2" max="3" width="18.77734375" style="17" customWidth="1"/>
    <col min="4" max="8" width="20.77734375" style="17" customWidth="1"/>
    <col min="9" max="9" width="9.33203125" style="12" customWidth="1"/>
    <col min="10" max="16384" width="9.33203125" style="12" hidden="1"/>
  </cols>
  <sheetData>
    <row r="1" spans="1:8" ht="12.75" customHeight="1" x14ac:dyDescent="0.25">
      <c r="B1" s="49"/>
      <c r="C1" s="49"/>
      <c r="D1" s="49"/>
      <c r="E1" s="49"/>
      <c r="F1" s="49"/>
      <c r="G1" s="49"/>
      <c r="H1" s="49"/>
    </row>
    <row r="2" spans="1:8" ht="12.75" customHeight="1" x14ac:dyDescent="0.35">
      <c r="B2" s="48"/>
      <c r="C2" s="48"/>
      <c r="D2" s="1"/>
      <c r="E2" s="5"/>
      <c r="F2" s="6"/>
      <c r="G2" s="6"/>
      <c r="H2" s="6"/>
    </row>
    <row r="3" spans="1:8" ht="12.75" customHeight="1" x14ac:dyDescent="0.35">
      <c r="B3" s="48"/>
      <c r="C3" s="48"/>
      <c r="D3" s="1"/>
      <c r="E3" s="5"/>
      <c r="F3" s="6"/>
      <c r="G3" s="6"/>
      <c r="H3" s="6"/>
    </row>
    <row r="4" spans="1:8" ht="12.75" customHeight="1" x14ac:dyDescent="0.35">
      <c r="B4" s="48"/>
      <c r="C4" s="48"/>
      <c r="D4" s="1"/>
      <c r="E4" s="5"/>
      <c r="F4" s="6"/>
      <c r="G4" s="6"/>
      <c r="H4" s="6"/>
    </row>
    <row r="5" spans="1:8" ht="12.75" customHeight="1" x14ac:dyDescent="0.35">
      <c r="B5" s="48"/>
      <c r="C5" s="48"/>
      <c r="D5" s="1"/>
      <c r="E5" s="5"/>
      <c r="F5" s="6"/>
      <c r="G5" s="6"/>
      <c r="H5" s="6"/>
    </row>
    <row r="6" spans="1:8" ht="12.75" customHeight="1" x14ac:dyDescent="0.35">
      <c r="B6" s="48"/>
      <c r="C6" s="48"/>
      <c r="D6" s="1"/>
      <c r="E6" s="5"/>
      <c r="F6" s="6"/>
      <c r="G6" s="6"/>
      <c r="H6" s="6"/>
    </row>
    <row r="7" spans="1:8" ht="12.75" customHeight="1" x14ac:dyDescent="0.35">
      <c r="B7" s="9"/>
      <c r="C7" s="3"/>
      <c r="D7" s="2"/>
      <c r="E7" s="4"/>
      <c r="F7" s="7"/>
      <c r="G7" s="7"/>
      <c r="H7" s="7"/>
    </row>
    <row r="8" spans="1:8" ht="45" customHeight="1" x14ac:dyDescent="0.4">
      <c r="B8" s="65" t="s">
        <v>28</v>
      </c>
      <c r="C8" s="65"/>
      <c r="D8" s="65"/>
      <c r="E8" s="65"/>
      <c r="F8" s="65"/>
      <c r="G8" s="65"/>
      <c r="H8" s="65"/>
    </row>
    <row r="9" spans="1:8" ht="51" customHeight="1" x14ac:dyDescent="0.25">
      <c r="B9" s="66" t="s">
        <v>33</v>
      </c>
      <c r="C9" s="67"/>
      <c r="D9" s="67"/>
      <c r="E9" s="67"/>
      <c r="F9" s="67"/>
      <c r="G9" s="67"/>
      <c r="H9" s="67"/>
    </row>
    <row r="10" spans="1:8" ht="10" customHeight="1" x14ac:dyDescent="0.25">
      <c r="B10" s="55"/>
      <c r="C10" s="56"/>
      <c r="D10" s="56"/>
      <c r="E10" s="56"/>
      <c r="F10" s="56"/>
      <c r="G10" s="56"/>
      <c r="H10" s="56"/>
    </row>
    <row r="11" spans="1:8" ht="13.5" customHeight="1" x14ac:dyDescent="0.25">
      <c r="B11" s="55"/>
      <c r="C11" s="56"/>
      <c r="D11" s="56"/>
      <c r="E11" s="56"/>
      <c r="F11" s="56"/>
      <c r="G11" s="56"/>
      <c r="H11" s="56"/>
    </row>
    <row r="12" spans="1:8" s="11" customFormat="1" ht="30" customHeight="1" x14ac:dyDescent="0.2">
      <c r="B12" s="72" t="s">
        <v>27</v>
      </c>
      <c r="C12" s="73"/>
      <c r="D12" s="73"/>
      <c r="E12" s="73"/>
      <c r="F12" s="73"/>
      <c r="G12" s="73"/>
      <c r="H12" s="74"/>
    </row>
    <row r="13" spans="1:8" s="11" customFormat="1" ht="18" customHeight="1" x14ac:dyDescent="0.2">
      <c r="B13" s="47"/>
      <c r="C13" s="47"/>
      <c r="D13" s="47"/>
      <c r="E13" s="47"/>
      <c r="F13" s="47"/>
      <c r="G13" s="47"/>
      <c r="H13" s="47"/>
    </row>
    <row r="14" spans="1:8" s="11" customFormat="1" ht="30" customHeight="1" x14ac:dyDescent="0.2">
      <c r="A14" s="47"/>
      <c r="B14" s="47"/>
      <c r="C14" s="47"/>
      <c r="D14" s="47"/>
      <c r="E14" s="47"/>
      <c r="F14" s="35" t="s">
        <v>30</v>
      </c>
      <c r="G14" s="63">
        <v>210000</v>
      </c>
      <c r="H14" s="64"/>
    </row>
    <row r="15" spans="1:8" s="11" customFormat="1" ht="24.75" customHeight="1" x14ac:dyDescent="0.2">
      <c r="A15" s="45"/>
      <c r="B15" s="70" t="s">
        <v>26</v>
      </c>
      <c r="C15" s="71"/>
      <c r="D15" s="45"/>
      <c r="E15" s="45"/>
      <c r="F15" s="45"/>
      <c r="G15" s="46" t="s">
        <v>25</v>
      </c>
      <c r="H15" s="46" t="s">
        <v>24</v>
      </c>
    </row>
    <row r="16" spans="1:8" s="11" customFormat="1" ht="18" customHeight="1" x14ac:dyDescent="0.2">
      <c r="B16" s="25" t="s">
        <v>1</v>
      </c>
      <c r="C16" s="32" t="s">
        <v>0</v>
      </c>
      <c r="D16" s="44"/>
      <c r="E16" s="43"/>
      <c r="F16" s="16"/>
      <c r="G16" s="42">
        <f>G14</f>
        <v>210000</v>
      </c>
      <c r="H16" s="42">
        <f>G14</f>
        <v>210000</v>
      </c>
    </row>
    <row r="17" spans="2:8" s="11" customFormat="1" ht="18" customHeight="1" x14ac:dyDescent="0.2">
      <c r="B17" s="25" t="s">
        <v>2</v>
      </c>
      <c r="C17" s="31" t="s">
        <v>32</v>
      </c>
      <c r="D17" s="31"/>
      <c r="E17" s="31"/>
      <c r="F17" s="50" t="s">
        <v>3</v>
      </c>
      <c r="G17" s="29">
        <f>IF(G16&gt;2000000,MAX(1160000-(G16-2000000),0),IF(G16&gt;=1160000,1160000,G16))</f>
        <v>210000</v>
      </c>
      <c r="H17" s="29">
        <f>IF(H16&gt;2000000,MAX(1160000-(H16-2000000),0),IF(H16&gt;=1160000,1160000,H16))</f>
        <v>210000</v>
      </c>
    </row>
    <row r="18" spans="2:8" s="11" customFormat="1" ht="18" customHeight="1" x14ac:dyDescent="0.2">
      <c r="B18" s="25" t="s">
        <v>4</v>
      </c>
      <c r="C18" s="41" t="s">
        <v>5</v>
      </c>
      <c r="D18" s="40"/>
      <c r="E18" s="40"/>
      <c r="F18" s="51" t="s">
        <v>6</v>
      </c>
      <c r="G18" s="37">
        <f>G16-G17</f>
        <v>0</v>
      </c>
      <c r="H18" s="37">
        <f>H16-H17</f>
        <v>0</v>
      </c>
    </row>
    <row r="19" spans="2:8" s="11" customFormat="1" ht="18" customHeight="1" x14ac:dyDescent="0.2">
      <c r="B19" s="25" t="s">
        <v>7</v>
      </c>
      <c r="C19" s="31" t="s">
        <v>34</v>
      </c>
      <c r="D19" s="36"/>
      <c r="E19" s="36"/>
      <c r="F19" s="38" t="s">
        <v>31</v>
      </c>
      <c r="G19" s="29">
        <f>G18*0.8</f>
        <v>0</v>
      </c>
      <c r="H19" s="39" t="s">
        <v>22</v>
      </c>
    </row>
    <row r="20" spans="2:8" ht="18" customHeight="1" x14ac:dyDescent="0.25">
      <c r="B20" s="25" t="s">
        <v>8</v>
      </c>
      <c r="C20" s="31" t="s">
        <v>29</v>
      </c>
      <c r="D20" s="14"/>
      <c r="E20" s="14"/>
      <c r="F20" s="38" t="s">
        <v>23</v>
      </c>
      <c r="G20" s="29">
        <f>(+G18-G19)*0.1429</f>
        <v>0</v>
      </c>
      <c r="H20" s="29">
        <f>H18*0.1429</f>
        <v>0</v>
      </c>
    </row>
    <row r="21" spans="2:8" ht="18" customHeight="1" x14ac:dyDescent="0.25">
      <c r="B21" s="25" t="s">
        <v>9</v>
      </c>
      <c r="C21" s="31" t="s">
        <v>20</v>
      </c>
      <c r="D21" s="30"/>
      <c r="E21" s="30"/>
      <c r="F21" s="52" t="s">
        <v>6</v>
      </c>
      <c r="G21" s="37">
        <f>SUM(G17,G19,G20)</f>
        <v>210000</v>
      </c>
      <c r="H21" s="37">
        <f>SUM(H17,H19,H20)</f>
        <v>210000</v>
      </c>
    </row>
    <row r="22" spans="2:8" ht="18" customHeight="1" x14ac:dyDescent="0.25">
      <c r="B22" s="25"/>
      <c r="C22" s="14"/>
      <c r="D22" s="36"/>
      <c r="E22" s="36"/>
      <c r="F22" s="53"/>
      <c r="G22" s="29"/>
      <c r="H22" s="29"/>
    </row>
    <row r="23" spans="2:8" ht="18" customHeight="1" x14ac:dyDescent="0.25">
      <c r="B23" s="70" t="s">
        <v>21</v>
      </c>
      <c r="C23" s="71"/>
      <c r="D23" s="30"/>
      <c r="E23" s="30"/>
      <c r="F23" s="53"/>
      <c r="G23" s="29"/>
      <c r="H23" s="29"/>
    </row>
    <row r="24" spans="2:8" ht="18" customHeight="1" x14ac:dyDescent="0.25">
      <c r="B24" s="25" t="s">
        <v>9</v>
      </c>
      <c r="C24" s="31" t="s">
        <v>20</v>
      </c>
      <c r="D24" s="30"/>
      <c r="E24" s="30"/>
      <c r="F24" s="52" t="s">
        <v>6</v>
      </c>
      <c r="G24" s="29">
        <f>SUM(G17,G19,G20)</f>
        <v>210000</v>
      </c>
      <c r="H24" s="29">
        <f>SUM(H17,H20)</f>
        <v>210000</v>
      </c>
    </row>
    <row r="25" spans="2:8" s="11" customFormat="1" ht="18" customHeight="1" x14ac:dyDescent="0.2">
      <c r="B25" s="25" t="s">
        <v>10</v>
      </c>
      <c r="C25" s="31" t="s">
        <v>19</v>
      </c>
      <c r="D25" s="30"/>
      <c r="E25" s="30"/>
      <c r="F25" s="35" t="s">
        <v>18</v>
      </c>
      <c r="G25" s="75">
        <v>0.21</v>
      </c>
      <c r="H25" s="76"/>
    </row>
    <row r="26" spans="2:8" ht="18" customHeight="1" x14ac:dyDescent="0.25">
      <c r="B26" s="25" t="s">
        <v>11</v>
      </c>
      <c r="C26" s="34" t="s">
        <v>17</v>
      </c>
      <c r="D26" s="15"/>
      <c r="E26" s="15"/>
      <c r="F26" s="54" t="s">
        <v>6</v>
      </c>
      <c r="G26" s="33">
        <f>G24*G25</f>
        <v>44100</v>
      </c>
      <c r="H26" s="33">
        <f>H24*G25</f>
        <v>44100</v>
      </c>
    </row>
    <row r="27" spans="2:8" s="13" customFormat="1" ht="18" customHeight="1" x14ac:dyDescent="0.25">
      <c r="B27" s="25"/>
      <c r="C27" s="31"/>
      <c r="D27" s="8"/>
      <c r="E27" s="8"/>
      <c r="F27" s="38"/>
      <c r="G27" s="29"/>
      <c r="H27" s="29"/>
    </row>
    <row r="28" spans="2:8" ht="18" customHeight="1" x14ac:dyDescent="0.25">
      <c r="B28" s="70" t="s">
        <v>0</v>
      </c>
      <c r="C28" s="71"/>
      <c r="D28" s="8"/>
      <c r="E28" s="8"/>
      <c r="F28" s="38"/>
      <c r="G28" s="29"/>
      <c r="H28" s="29"/>
    </row>
    <row r="29" spans="2:8" ht="18" customHeight="1" x14ac:dyDescent="0.25">
      <c r="B29" s="25" t="s">
        <v>1</v>
      </c>
      <c r="C29" s="32" t="s">
        <v>0</v>
      </c>
      <c r="D29" s="8"/>
      <c r="E29" s="8"/>
      <c r="F29" s="38"/>
      <c r="G29" s="29">
        <f>G16</f>
        <v>210000</v>
      </c>
      <c r="H29" s="29">
        <f>H16</f>
        <v>210000</v>
      </c>
    </row>
    <row r="30" spans="2:8" s="10" customFormat="1" ht="18" customHeight="1" x14ac:dyDescent="0.25">
      <c r="B30" s="25" t="s">
        <v>11</v>
      </c>
      <c r="C30" s="31" t="s">
        <v>16</v>
      </c>
      <c r="D30" s="30"/>
      <c r="E30" s="30"/>
      <c r="F30" s="50" t="s">
        <v>3</v>
      </c>
      <c r="G30" s="29">
        <f>G26</f>
        <v>44100</v>
      </c>
      <c r="H30" s="29">
        <f>H26</f>
        <v>44100</v>
      </c>
    </row>
    <row r="31" spans="2:8" s="10" customFormat="1" ht="18" customHeight="1" x14ac:dyDescent="0.25">
      <c r="B31" s="25" t="s">
        <v>15</v>
      </c>
      <c r="C31" s="28" t="s">
        <v>14</v>
      </c>
      <c r="D31" s="27"/>
      <c r="E31" s="27"/>
      <c r="F31" s="54" t="s">
        <v>6</v>
      </c>
      <c r="G31" s="26">
        <f>G29-G30</f>
        <v>165900</v>
      </c>
      <c r="H31" s="26">
        <f>H29-H30</f>
        <v>165900</v>
      </c>
    </row>
    <row r="32" spans="2:8" s="10" customFormat="1" ht="18" customHeight="1" x14ac:dyDescent="0.25">
      <c r="B32" s="25"/>
      <c r="C32" s="24"/>
      <c r="D32" s="23"/>
      <c r="E32" s="23"/>
      <c r="F32" s="23"/>
      <c r="G32" s="22"/>
    </row>
    <row r="33" spans="1:8" s="10" customFormat="1" ht="30" customHeight="1" x14ac:dyDescent="0.25">
      <c r="B33" s="72" t="s">
        <v>13</v>
      </c>
      <c r="C33" s="73"/>
      <c r="D33" s="73"/>
      <c r="E33" s="73"/>
      <c r="F33" s="73"/>
      <c r="G33" s="73"/>
      <c r="H33" s="74"/>
    </row>
    <row r="34" spans="1:8" ht="23.25" customHeight="1" x14ac:dyDescent="0.25">
      <c r="B34" s="68" t="s">
        <v>12</v>
      </c>
      <c r="C34" s="69"/>
      <c r="D34" s="69"/>
      <c r="E34" s="69"/>
      <c r="F34" s="69"/>
      <c r="G34" s="69"/>
      <c r="H34" s="69"/>
    </row>
    <row r="35" spans="1:8" s="21" customFormat="1" ht="45" customHeight="1" x14ac:dyDescent="0.2">
      <c r="B35" s="57" t="s">
        <v>35</v>
      </c>
      <c r="C35" s="58"/>
      <c r="D35" s="58"/>
      <c r="E35" s="58"/>
      <c r="F35" s="58"/>
      <c r="G35" s="58"/>
      <c r="H35" s="59"/>
    </row>
    <row r="36" spans="1:8" ht="8.25" customHeight="1" x14ac:dyDescent="0.25">
      <c r="A36" s="60"/>
      <c r="B36" s="60"/>
      <c r="C36" s="60"/>
      <c r="D36" s="60"/>
      <c r="E36" s="60"/>
      <c r="F36" s="60"/>
      <c r="G36" s="60"/>
      <c r="H36" s="60"/>
    </row>
    <row r="37" spans="1:8" ht="17.149999999999999" customHeight="1" x14ac:dyDescent="0.25">
      <c r="B37" s="20"/>
      <c r="C37" s="19"/>
      <c r="D37" s="18"/>
      <c r="E37" s="18"/>
      <c r="F37" s="18"/>
      <c r="G37" s="18"/>
      <c r="H37" s="18"/>
    </row>
    <row r="38" spans="1:8" s="10" customFormat="1" ht="17.149999999999999" customHeight="1" x14ac:dyDescent="0.25">
      <c r="B38" s="17"/>
      <c r="C38" s="17"/>
      <c r="D38" s="17"/>
      <c r="E38" s="17"/>
      <c r="F38" s="17"/>
      <c r="G38" s="17"/>
      <c r="H38" s="17"/>
    </row>
    <row r="39" spans="1:8" ht="17.149999999999999" customHeight="1" x14ac:dyDescent="0.25">
      <c r="A39" s="13"/>
    </row>
    <row r="40" spans="1:8" ht="17.149999999999999" customHeight="1" x14ac:dyDescent="0.4">
      <c r="B40" s="61"/>
      <c r="C40" s="62"/>
      <c r="D40" s="62"/>
      <c r="E40" s="62"/>
      <c r="F40" s="62"/>
      <c r="G40" s="62"/>
      <c r="H40" s="62"/>
    </row>
    <row r="41" spans="1:8" ht="17.149999999999999" customHeight="1" x14ac:dyDescent="0.25"/>
    <row r="42" spans="1:8" ht="17.149999999999999" customHeight="1" x14ac:dyDescent="0.25"/>
    <row r="286" x14ac:dyDescent="0.25"/>
    <row r="287" x14ac:dyDescent="0.25"/>
    <row r="288" x14ac:dyDescent="0.25"/>
    <row r="289" x14ac:dyDescent="0.25"/>
  </sheetData>
  <sheetProtection password="C45A" sheet="1" objects="1" scenarios="1" selectLockedCells="1"/>
  <protectedRanges>
    <protectedRange sqref="G16:H16" name="Equipment Cost"/>
  </protectedRanges>
  <mergeCells count="13">
    <mergeCell ref="B35:H35"/>
    <mergeCell ref="A36:H36"/>
    <mergeCell ref="B40:H40"/>
    <mergeCell ref="G14:H14"/>
    <mergeCell ref="B8:H8"/>
    <mergeCell ref="B9:H9"/>
    <mergeCell ref="B34:H34"/>
    <mergeCell ref="B28:C28"/>
    <mergeCell ref="B23:C23"/>
    <mergeCell ref="B15:C15"/>
    <mergeCell ref="B12:H12"/>
    <mergeCell ref="B33:H33"/>
    <mergeCell ref="G25:H25"/>
  </mergeCells>
  <conditionalFormatting sqref="B38 B40 E16:H16 F25 C1:H7 B1:B11 F14">
    <cfRule type="cellIs" dxfId="1" priority="9" stopIfTrue="1" operator="equal">
      <formula>0</formula>
    </cfRule>
  </conditionalFormatting>
  <conditionalFormatting sqref="G31:G32 H31 D36:H37">
    <cfRule type="cellIs" dxfId="0" priority="8" stopIfTrue="1" operator="greaterThan">
      <formula>0</formula>
    </cfRule>
  </conditionalFormatting>
  <printOptions horizontalCentered="1" verticalCentered="1"/>
  <pageMargins left="0.25" right="0.25" top="0.25" bottom="0.25" header="0.3" footer="0.3"/>
  <pageSetup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Worksheet</vt:lpstr>
      <vt:lpstr>Worksheet!Print_Area</vt:lpstr>
    </vt:vector>
  </TitlesOfParts>
  <Company>TCFEF Equipment Finance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Quote Proposal &amp; Tax Savings</dc:title>
  <dc:creator>Stauber, Scott</dc:creator>
  <cp:lastModifiedBy>Dixon, Stanley</cp:lastModifiedBy>
  <cp:lastPrinted>2011-06-23T15:07:57Z</cp:lastPrinted>
  <dcterms:created xsi:type="dcterms:W3CDTF">2003-09-24T18:41:10Z</dcterms:created>
  <dcterms:modified xsi:type="dcterms:W3CDTF">2023-02-28T21:25:31Z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